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PORTAL CONFERIDO\MAIO\"/>
    </mc:Choice>
  </mc:AlternateContent>
  <xr:revisionPtr revIDLastSave="0" documentId="13_ncr:1_{8C2E8604-4CE8-4F97-8937-2CF7226186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IO" sheetId="4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0" i="4" l="1"/>
  <c r="O7" i="4"/>
  <c r="L14" i="4"/>
  <c r="M14" i="4" s="1"/>
  <c r="P14" i="4" s="1"/>
  <c r="L13" i="4"/>
  <c r="M13" i="4" s="1"/>
  <c r="P13" i="4" s="1"/>
  <c r="L12" i="4"/>
  <c r="M12" i="4" s="1"/>
  <c r="P12" i="4" s="1"/>
  <c r="L11" i="4"/>
  <c r="M11" i="4" s="1"/>
  <c r="P11" i="4" s="1"/>
  <c r="L10" i="4"/>
  <c r="M10" i="4" s="1"/>
  <c r="L9" i="4"/>
  <c r="M9" i="4" s="1"/>
  <c r="P9" i="4" s="1"/>
  <c r="L8" i="4"/>
  <c r="M8" i="4" s="1"/>
  <c r="P8" i="4" s="1"/>
  <c r="L7" i="4"/>
  <c r="M7" i="4" s="1"/>
  <c r="P7" i="4" s="1"/>
  <c r="L6" i="4"/>
  <c r="M6" i="4" s="1"/>
  <c r="P6" i="4" s="1"/>
  <c r="P10" i="4" l="1"/>
</calcChain>
</file>

<file path=xl/sharedStrings.xml><?xml version="1.0" encoding="utf-8"?>
<sst xmlns="http://schemas.openxmlformats.org/spreadsheetml/2006/main" count="75" uniqueCount="46">
  <si>
    <t>BENEFICIÁRIO(A)</t>
  </si>
  <si>
    <t>CARGO/FUNÇÃO</t>
  </si>
  <si>
    <t>DADOS DO DESLOCAMENTO</t>
  </si>
  <si>
    <t>DADOS DE DIÁRIAS - PORTARIA 93/2025</t>
  </si>
  <si>
    <t>VALOR GASTO COM COMBUSTÍVEL - PORTARIA 93/2025</t>
  </si>
  <si>
    <t>CUSTO TOTAL DA VIAGEM</t>
  </si>
  <si>
    <t>MOTIVO DA VIAGEM</t>
  </si>
  <si>
    <t>ORIGEM</t>
  </si>
  <si>
    <t>DESTINO</t>
  </si>
  <si>
    <t>TIPO DE VEÍCULO</t>
  </si>
  <si>
    <t>DATA DA IDA</t>
  </si>
  <si>
    <t>DATA DA VOLTA</t>
  </si>
  <si>
    <t>VALOR UNITÁRIO DA DIÁRIA</t>
  </si>
  <si>
    <t>QUANTIDADE DE DIÁRIAS</t>
  </si>
  <si>
    <t>COMPLEMENTO DE DIÁRIAS</t>
  </si>
  <si>
    <t>ADICIONAL DE DIÁRIAS - ART. 11º</t>
  </si>
  <si>
    <t>VALOR BRUTO DAS DIÁRIAS</t>
  </si>
  <si>
    <t>VALOR LÍQUIDO DAS DIÁRIAS</t>
  </si>
  <si>
    <t>ART. 6º  PORTARIA</t>
  </si>
  <si>
    <t>SUPRIMENTOS DE FUNDOS</t>
  </si>
  <si>
    <t>Colaborador Dr. FELIPE DOURADO DE ARAGÃO PINHEIRO</t>
  </si>
  <si>
    <t>ASSESSOR TÉCNICO DE FISCALIZAÇÃO DO CRMV-CE</t>
  </si>
  <si>
    <t>FORTALEZA/CE</t>
  </si>
  <si>
    <t>ARACATI, BEBERIBE, PALHANO, ICAPUÍ, FORTIM, JAGUARUANA E ITAIÇABA/CE</t>
  </si>
  <si>
    <t>INSTITUCIONAL</t>
  </si>
  <si>
    <t>Colaborador CARLOS JOSÉ DE FREITAS PEREIRA</t>
  </si>
  <si>
    <t>CHEFE DO SETOR DE FISCALIZAÇÃO DO CRMV-CE</t>
  </si>
  <si>
    <t>Méd. Vet. Dr. CLÁUDIO HENRIQUE NOGUEIRA DE MEDEIROS</t>
  </si>
  <si>
    <t>CONSELHEIRO EFETIVO DO CRMV-CE</t>
  </si>
  <si>
    <t>LAVRAS DA MANGABEIRA/CE</t>
  </si>
  <si>
    <t>PRÓPRIO</t>
  </si>
  <si>
    <t>PARTICIPAR DA SESSÃO ESPECIAL DE JULGAMENTO DE PROCESSO ÉTICO-PROFISSIONAL DO CRMV-CE, CONFORME PROCESSO ELETRÔNICO N.º 0330021.00000188/2026-74.</t>
  </si>
  <si>
    <t>SOBRAL/CE</t>
  </si>
  <si>
    <t>Colaborador MARCIO GUIMARÃES DE LAVOR</t>
  </si>
  <si>
    <t>AGENTE FISCAL DO CRMV-CE</t>
  </si>
  <si>
    <t>Méd. Vet. Dr. DANIEL DE ARAÚJO VIANA</t>
  </si>
  <si>
    <t>PRESIDENTE DO CRMV-CE</t>
  </si>
  <si>
    <t>Méd. Vet. Dr. CÉLIO PIRES GARCIA</t>
  </si>
  <si>
    <t>VICE-PRESIDENTE DO CRMV-CE</t>
  </si>
  <si>
    <t>Méd. Vet. Dra. ANA CRISTINA FARIAS MOREIRA RIBEIRO</t>
  </si>
  <si>
    <t>SECRETÁRIA-GERAL DO CRMV-CE</t>
  </si>
  <si>
    <t>REALIZAR FISCALIZAÇÃO EM ATENDIMENTO AO PNF 2026, BEM COMO A OUTRAS DEMANDAS DECORRENTES DE DENÚNCIA RECEBIDA, CONFORME PROCESSO ELETRÔNICO N.º 0330012.00000018/2026-17.</t>
  </si>
  <si>
    <t>REALIZAR FISCALIZAÇÃO EM ATENDIMENTO AO PNF 2026, CONFORME PROCESSO ELETRÔNICO N.º 0330012.00000019/2026-08.</t>
  </si>
  <si>
    <t>PALESTRAR NO SEMINÁRIO DE RESPONSABILIDADE TÉCNICA E NO EVENTO VETERINÁRIA E ZOOTECNIA EM MOVIMENTO: DESAFIOS, PROPOSTAS E VALORIZAÇÃO DA REGIÃO NORTE, CONFORME PROCESSO ELETRÔNICO N.º 0330021.00000177/2026-76.</t>
  </si>
  <si>
    <t>PARTICIPAR DAS ATIVIDADES DE FISCALIZAÇÃO E APOIO AO SEMINÁRIO DE RESPONSABILIDADE TÉCNICA E AO EVENTO VETERINÁRIA E ZOOTECNIA EM MOVIMENTO: DESAFIOS, PROPOSTAS E VALORIZAÇÃO DA REGIÃO NORTE, EM SOBRAL/CE, CONFORME PROCESSO ELETRÔNICO N.º 0330021.00000177/2026-76.</t>
  </si>
  <si>
    <t>CONSELHO REGIONAL DE MEDICINA VETERINÁRIA DO ESTADO DO CEARÁ
RELATÓRIO DE VIAGENS TERRESTRE E DIÁRIAS - ANO 2026
PERÍODO DE 01/05 A 31/05/2026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</si>
</sst>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0" x14ac:knownFonts="1">
    <font>
      <sz val="11"/>
      <color theme="1"/>
      <name val="Calibri"/>
    </font>
    <font>
      <sz val="11"/>
      <color theme="1"/>
      <name val="Calibri"/>
    </font>
    <font>
      <sz val="8"/>
      <color theme="1"/>
      <name val="Times New Roman"/>
    </font>
    <font>
      <sz val="11"/>
      <color theme="1"/>
      <name val="Calibri"/>
    </font>
    <font>
      <sz val="8"/>
      <color theme="1"/>
      <name val="Times New Roman"/>
    </font>
    <font>
      <sz val="11"/>
      <color rgb="FFFF0000"/>
      <name val="Times New Roman"/>
    </font>
    <font>
      <sz val="8"/>
      <color rgb="FF000000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4" fillId="0" borderId="0" xfId="0" applyFont="1"/>
    <xf numFmtId="0" fontId="5" fillId="0" borderId="0" xfId="0" applyFont="1"/>
    <xf numFmtId="12" fontId="2" fillId="0" borderId="0" xfId="0" applyNumberFormat="1" applyFont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2" fontId="7" fillId="0" borderId="0" xfId="0" applyNumberFormat="1" applyFont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12" fontId="8" fillId="0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164" fontId="7" fillId="0" borderId="0" xfId="1" applyNumberFormat="1" applyFont="1" applyFill="1" applyAlignment="1">
      <alignment horizontal="center" vertical="center" wrapText="1"/>
    </xf>
    <xf numFmtId="12" fontId="7" fillId="0" borderId="0" xfId="0" applyNumberFormat="1" applyFont="1" applyFill="1" applyAlignment="1">
      <alignment horizontal="center" vertical="center" wrapText="1"/>
    </xf>
    <xf numFmtId="164" fontId="7" fillId="0" borderId="0" xfId="1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12" fontId="9" fillId="0" borderId="1" xfId="0" applyNumberFormat="1" applyFont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wrapText="1"/>
    </xf>
    <xf numFmtId="12" fontId="7" fillId="0" borderId="0" xfId="0" applyNumberFormat="1" applyFont="1" applyFill="1" applyBorder="1" applyAlignment="1">
      <alignment horizontal="center" wrapText="1"/>
    </xf>
    <xf numFmtId="14" fontId="7" fillId="0" borderId="0" xfId="0" applyNumberFormat="1" applyFont="1" applyFill="1" applyBorder="1" applyAlignment="1">
      <alignment wrapText="1"/>
    </xf>
    <xf numFmtId="4" fontId="7" fillId="0" borderId="0" xfId="0" applyNumberFormat="1" applyFont="1" applyFill="1" applyBorder="1" applyAlignment="1">
      <alignment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12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Fill="1" applyBorder="1" applyAlignment="1">
      <alignment horizontal="center" vertical="center" wrapText="1"/>
    </xf>
    <xf numFmtId="12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wrapText="1"/>
    </xf>
    <xf numFmtId="0" fontId="9" fillId="0" borderId="0" xfId="0" applyNumberFormat="1" applyFont="1" applyFill="1" applyBorder="1" applyAlignment="1">
      <alignment wrapText="1"/>
    </xf>
    <xf numFmtId="14" fontId="9" fillId="0" borderId="0" xfId="0" applyNumberFormat="1" applyFont="1" applyFill="1" applyBorder="1" applyAlignment="1">
      <alignment wrapText="1"/>
    </xf>
    <xf numFmtId="4" fontId="9" fillId="0" borderId="0" xfId="0" applyNumberFormat="1" applyFont="1" applyFill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</cellXfs>
  <cellStyles count="4">
    <cellStyle name="Moeda" xfId="1" xr:uid="{00000000-0005-0000-0000-000000000000}"/>
    <cellStyle name="Moed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32"/>
  <sheetViews>
    <sheetView showGridLines="0" tabSelected="1" workbookViewId="0">
      <selection activeCell="A14" sqref="A14"/>
    </sheetView>
  </sheetViews>
  <sheetFormatPr defaultRowHeight="15" x14ac:dyDescent="0.25"/>
  <cols>
    <col min="1" max="1" width="20.140625" style="3" customWidth="1"/>
    <col min="2" max="2" width="19.42578125" style="3" customWidth="1"/>
    <col min="3" max="3" width="17.5703125" style="1" customWidth="1"/>
    <col min="4" max="4" width="17.5703125" style="3" customWidth="1"/>
    <col min="5" max="7" width="17.5703125" style="1" customWidth="1"/>
    <col min="8" max="8" width="17.5703125" style="2" customWidth="1"/>
    <col min="9" max="9" width="17.5703125" style="7" customWidth="1"/>
    <col min="10" max="16" width="17.5703125" style="2" customWidth="1"/>
    <col min="17" max="17" width="25" style="3" customWidth="1"/>
    <col min="18" max="16375" width="9.140625" customWidth="1"/>
    <col min="16376" max="16376" width="4.7109375" customWidth="1"/>
    <col min="16377" max="16377" width="2.7109375" customWidth="1"/>
    <col min="16378" max="16378" width="3.140625" customWidth="1"/>
    <col min="16379" max="16379" width="2" customWidth="1"/>
    <col min="16380" max="16380" width="3.28515625" customWidth="1"/>
    <col min="16381" max="16381" width="3.42578125" customWidth="1"/>
    <col min="16382" max="16382" width="3" customWidth="1"/>
    <col min="16383" max="16384" width="2.42578125" customWidth="1"/>
  </cols>
  <sheetData>
    <row r="1" spans="1:44" ht="50.1" customHeight="1" x14ac:dyDescent="0.25">
      <c r="A1" s="51" t="s">
        <v>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</row>
    <row r="2" spans="1:44" s="4" customFormat="1" ht="18.600000000000001" customHeight="1" x14ac:dyDescent="0.2">
      <c r="A2" s="9"/>
      <c r="B2" s="9"/>
      <c r="C2" s="10"/>
      <c r="D2" s="9"/>
      <c r="E2" s="10"/>
      <c r="F2" s="11"/>
      <c r="G2" s="11"/>
      <c r="H2" s="12"/>
      <c r="I2" s="13"/>
      <c r="J2" s="12"/>
      <c r="K2" s="12"/>
      <c r="L2" s="12"/>
      <c r="M2" s="12"/>
      <c r="N2" s="12"/>
      <c r="O2" s="14"/>
      <c r="P2" s="12"/>
      <c r="Q2" s="9"/>
    </row>
    <row r="3" spans="1:44" s="6" customFormat="1" ht="21" customHeight="1" x14ac:dyDescent="0.25">
      <c r="A3" s="54"/>
      <c r="B3" s="54"/>
      <c r="C3" s="10"/>
      <c r="D3" s="9"/>
      <c r="E3" s="10"/>
      <c r="F3" s="11"/>
      <c r="G3" s="11"/>
      <c r="H3" s="12"/>
      <c r="I3" s="13"/>
      <c r="J3" s="12"/>
      <c r="K3" s="12"/>
      <c r="L3" s="12"/>
      <c r="M3" s="12"/>
      <c r="N3" s="12"/>
      <c r="O3" s="14"/>
      <c r="P3" s="12"/>
      <c r="Q3" s="9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44" s="5" customFormat="1" ht="56.85" customHeight="1" x14ac:dyDescent="0.2">
      <c r="A4" s="55" t="s">
        <v>0</v>
      </c>
      <c r="B4" s="55" t="s">
        <v>1</v>
      </c>
      <c r="C4" s="53" t="s">
        <v>2</v>
      </c>
      <c r="D4" s="53"/>
      <c r="E4" s="53"/>
      <c r="F4" s="53"/>
      <c r="G4" s="53"/>
      <c r="H4" s="53" t="s">
        <v>3</v>
      </c>
      <c r="I4" s="53"/>
      <c r="J4" s="53"/>
      <c r="K4" s="53"/>
      <c r="L4" s="53"/>
      <c r="M4" s="53"/>
      <c r="N4" s="52" t="s">
        <v>4</v>
      </c>
      <c r="O4" s="52"/>
      <c r="P4" s="52" t="s">
        <v>5</v>
      </c>
      <c r="Q4" s="53" t="s">
        <v>6</v>
      </c>
    </row>
    <row r="5" spans="1:44" s="5" customFormat="1" ht="56.85" customHeight="1" x14ac:dyDescent="0.2">
      <c r="A5" s="55"/>
      <c r="B5" s="55"/>
      <c r="C5" s="26" t="s">
        <v>7</v>
      </c>
      <c r="D5" s="26" t="s">
        <v>8</v>
      </c>
      <c r="E5" s="26" t="s">
        <v>9</v>
      </c>
      <c r="F5" s="26" t="s">
        <v>10</v>
      </c>
      <c r="G5" s="26" t="s">
        <v>11</v>
      </c>
      <c r="H5" s="27" t="s">
        <v>12</v>
      </c>
      <c r="I5" s="28" t="s">
        <v>13</v>
      </c>
      <c r="J5" s="27" t="s">
        <v>14</v>
      </c>
      <c r="K5" s="27" t="s">
        <v>15</v>
      </c>
      <c r="L5" s="27" t="s">
        <v>16</v>
      </c>
      <c r="M5" s="27" t="s">
        <v>17</v>
      </c>
      <c r="N5" s="27" t="s">
        <v>18</v>
      </c>
      <c r="O5" s="27" t="s">
        <v>19</v>
      </c>
      <c r="P5" s="52"/>
      <c r="Q5" s="53"/>
    </row>
    <row r="6" spans="1:44" s="39" customFormat="1" ht="150" customHeight="1" x14ac:dyDescent="0.25">
      <c r="A6" s="15" t="s">
        <v>20</v>
      </c>
      <c r="B6" s="15" t="s">
        <v>21</v>
      </c>
      <c r="C6" s="16" t="s">
        <v>22</v>
      </c>
      <c r="D6" s="15" t="s">
        <v>23</v>
      </c>
      <c r="E6" s="17" t="s">
        <v>24</v>
      </c>
      <c r="F6" s="17">
        <v>46153</v>
      </c>
      <c r="G6" s="17">
        <v>46157</v>
      </c>
      <c r="H6" s="18">
        <v>385</v>
      </c>
      <c r="I6" s="19">
        <v>4.5</v>
      </c>
      <c r="J6" s="18">
        <v>0</v>
      </c>
      <c r="K6" s="18">
        <v>0</v>
      </c>
      <c r="L6" s="18">
        <f t="shared" ref="L6" si="0">H6*I6+J6</f>
        <v>1732.5</v>
      </c>
      <c r="M6" s="18">
        <f t="shared" ref="M6" si="1">L6+K6</f>
        <v>1732.5</v>
      </c>
      <c r="N6" s="18">
        <v>0</v>
      </c>
      <c r="O6" s="20">
        <v>0</v>
      </c>
      <c r="P6" s="18">
        <f t="shared" ref="P6" si="2">M6+N6+O6</f>
        <v>1732.5</v>
      </c>
      <c r="Q6" s="8" t="s">
        <v>41</v>
      </c>
    </row>
    <row r="7" spans="1:44" s="39" customFormat="1" ht="150" customHeight="1" x14ac:dyDescent="0.25">
      <c r="A7" s="15" t="s">
        <v>25</v>
      </c>
      <c r="B7" s="15" t="s">
        <v>26</v>
      </c>
      <c r="C7" s="16" t="s">
        <v>22</v>
      </c>
      <c r="D7" s="15" t="s">
        <v>23</v>
      </c>
      <c r="E7" s="17" t="s">
        <v>24</v>
      </c>
      <c r="F7" s="17">
        <v>46153</v>
      </c>
      <c r="G7" s="17">
        <v>46157</v>
      </c>
      <c r="H7" s="18">
        <v>385</v>
      </c>
      <c r="I7" s="19">
        <v>4.5</v>
      </c>
      <c r="J7" s="18">
        <v>0</v>
      </c>
      <c r="K7" s="18">
        <v>0</v>
      </c>
      <c r="L7" s="18">
        <f t="shared" ref="L7:L9" si="3">H7*I7+J7</f>
        <v>1732.5</v>
      </c>
      <c r="M7" s="18">
        <f t="shared" ref="M7:M9" si="4">L7+K7</f>
        <v>1732.5</v>
      </c>
      <c r="N7" s="18">
        <v>0</v>
      </c>
      <c r="O7" s="20">
        <f>200.01+200</f>
        <v>400.01</v>
      </c>
      <c r="P7" s="18">
        <f t="shared" ref="P7:P9" si="5">M7+N7+O7</f>
        <v>2132.5100000000002</v>
      </c>
      <c r="Q7" s="8" t="s">
        <v>41</v>
      </c>
    </row>
    <row r="8" spans="1:44" s="39" customFormat="1" ht="150" customHeight="1" x14ac:dyDescent="0.25">
      <c r="A8" s="15" t="s">
        <v>27</v>
      </c>
      <c r="B8" s="15" t="s">
        <v>28</v>
      </c>
      <c r="C8" s="16" t="s">
        <v>29</v>
      </c>
      <c r="D8" s="15" t="s">
        <v>22</v>
      </c>
      <c r="E8" s="17" t="s">
        <v>30</v>
      </c>
      <c r="F8" s="17">
        <v>46163</v>
      </c>
      <c r="G8" s="17">
        <v>46165</v>
      </c>
      <c r="H8" s="18">
        <v>385</v>
      </c>
      <c r="I8" s="19">
        <v>2.5</v>
      </c>
      <c r="J8" s="18">
        <v>0</v>
      </c>
      <c r="K8" s="18">
        <v>0</v>
      </c>
      <c r="L8" s="18">
        <f t="shared" ref="L8" si="6">H8*I8+J8</f>
        <v>962.5</v>
      </c>
      <c r="M8" s="18">
        <f t="shared" ref="M8" si="7">L8+K8</f>
        <v>962.5</v>
      </c>
      <c r="N8" s="18">
        <v>675.54</v>
      </c>
      <c r="O8" s="20">
        <v>0</v>
      </c>
      <c r="P8" s="18">
        <f t="shared" ref="P8" si="8">M8+N8+O8</f>
        <v>1638.04</v>
      </c>
      <c r="Q8" s="8" t="s">
        <v>31</v>
      </c>
    </row>
    <row r="9" spans="1:44" s="39" customFormat="1" ht="150" customHeight="1" x14ac:dyDescent="0.25">
      <c r="A9" s="15" t="s">
        <v>20</v>
      </c>
      <c r="B9" s="15" t="s">
        <v>21</v>
      </c>
      <c r="C9" s="16" t="s">
        <v>22</v>
      </c>
      <c r="D9" s="15" t="s">
        <v>32</v>
      </c>
      <c r="E9" s="17" t="s">
        <v>24</v>
      </c>
      <c r="F9" s="17">
        <v>46167</v>
      </c>
      <c r="G9" s="17">
        <v>46171</v>
      </c>
      <c r="H9" s="18">
        <v>385</v>
      </c>
      <c r="I9" s="19">
        <v>4.5</v>
      </c>
      <c r="J9" s="18">
        <v>0</v>
      </c>
      <c r="K9" s="18">
        <v>0</v>
      </c>
      <c r="L9" s="18">
        <f t="shared" si="3"/>
        <v>1732.5</v>
      </c>
      <c r="M9" s="18">
        <f t="shared" si="4"/>
        <v>1732.5</v>
      </c>
      <c r="N9" s="18">
        <v>0</v>
      </c>
      <c r="O9" s="20">
        <v>0</v>
      </c>
      <c r="P9" s="18">
        <f t="shared" si="5"/>
        <v>1732.5</v>
      </c>
      <c r="Q9" s="8" t="s">
        <v>42</v>
      </c>
    </row>
    <row r="10" spans="1:44" s="40" customFormat="1" ht="150" customHeight="1" x14ac:dyDescent="0.25">
      <c r="A10" s="33" t="s">
        <v>33</v>
      </c>
      <c r="B10" s="33" t="s">
        <v>34</v>
      </c>
      <c r="C10" s="34" t="s">
        <v>22</v>
      </c>
      <c r="D10" s="34" t="s">
        <v>32</v>
      </c>
      <c r="E10" s="34" t="s">
        <v>24</v>
      </c>
      <c r="F10" s="35">
        <v>46167</v>
      </c>
      <c r="G10" s="35">
        <v>46171</v>
      </c>
      <c r="H10" s="36">
        <v>385</v>
      </c>
      <c r="I10" s="37">
        <v>4.5</v>
      </c>
      <c r="J10" s="36">
        <v>0</v>
      </c>
      <c r="K10" s="36">
        <v>0</v>
      </c>
      <c r="L10" s="36">
        <f>H10*I10+J10</f>
        <v>1732.5</v>
      </c>
      <c r="M10" s="36">
        <f>L10+K10</f>
        <v>1732.5</v>
      </c>
      <c r="N10" s="36">
        <v>0</v>
      </c>
      <c r="O10" s="36">
        <f>250+200</f>
        <v>450</v>
      </c>
      <c r="P10" s="36">
        <f>M10+N10+O10</f>
        <v>2182.5</v>
      </c>
      <c r="Q10" s="38" t="s">
        <v>42</v>
      </c>
    </row>
    <row r="11" spans="1:44" s="40" customFormat="1" ht="150" customHeight="1" x14ac:dyDescent="0.25">
      <c r="A11" s="33" t="s">
        <v>35</v>
      </c>
      <c r="B11" s="33" t="s">
        <v>36</v>
      </c>
      <c r="C11" s="34" t="s">
        <v>22</v>
      </c>
      <c r="D11" s="34" t="s">
        <v>32</v>
      </c>
      <c r="E11" s="34" t="s">
        <v>24</v>
      </c>
      <c r="F11" s="35">
        <v>46168</v>
      </c>
      <c r="G11" s="35">
        <v>46170</v>
      </c>
      <c r="H11" s="36">
        <v>385</v>
      </c>
      <c r="I11" s="37">
        <v>2.5</v>
      </c>
      <c r="J11" s="36">
        <v>0</v>
      </c>
      <c r="K11" s="36">
        <v>0</v>
      </c>
      <c r="L11" s="36">
        <f>H11*I11+J11</f>
        <v>962.5</v>
      </c>
      <c r="M11" s="36">
        <f>L11+K11</f>
        <v>962.5</v>
      </c>
      <c r="N11" s="36">
        <v>0</v>
      </c>
      <c r="O11" s="36">
        <v>0</v>
      </c>
      <c r="P11" s="36">
        <f>M11+N11+O11</f>
        <v>962.5</v>
      </c>
      <c r="Q11" s="38" t="s">
        <v>43</v>
      </c>
    </row>
    <row r="12" spans="1:44" s="40" customFormat="1" ht="150" customHeight="1" x14ac:dyDescent="0.25">
      <c r="A12" s="33" t="s">
        <v>37</v>
      </c>
      <c r="B12" s="33" t="s">
        <v>38</v>
      </c>
      <c r="C12" s="34" t="s">
        <v>22</v>
      </c>
      <c r="D12" s="34" t="s">
        <v>32</v>
      </c>
      <c r="E12" s="34" t="s">
        <v>24</v>
      </c>
      <c r="F12" s="35">
        <v>46168</v>
      </c>
      <c r="G12" s="35">
        <v>46170</v>
      </c>
      <c r="H12" s="36">
        <v>385</v>
      </c>
      <c r="I12" s="37">
        <v>2.5</v>
      </c>
      <c r="J12" s="36">
        <v>0</v>
      </c>
      <c r="K12" s="36">
        <v>0</v>
      </c>
      <c r="L12" s="36">
        <f>H12*I12+J12</f>
        <v>962.5</v>
      </c>
      <c r="M12" s="36">
        <f>L12+K12</f>
        <v>962.5</v>
      </c>
      <c r="N12" s="36">
        <v>0</v>
      </c>
      <c r="O12" s="36">
        <v>0</v>
      </c>
      <c r="P12" s="36">
        <f>M12+N12+O12</f>
        <v>962.5</v>
      </c>
      <c r="Q12" s="38" t="s">
        <v>43</v>
      </c>
    </row>
    <row r="13" spans="1:44" s="40" customFormat="1" ht="150" customHeight="1" x14ac:dyDescent="0.25">
      <c r="A13" s="33" t="s">
        <v>39</v>
      </c>
      <c r="B13" s="33" t="s">
        <v>40</v>
      </c>
      <c r="C13" s="34" t="s">
        <v>22</v>
      </c>
      <c r="D13" s="34" t="s">
        <v>32</v>
      </c>
      <c r="E13" s="34" t="s">
        <v>24</v>
      </c>
      <c r="F13" s="35">
        <v>46168</v>
      </c>
      <c r="G13" s="35">
        <v>46170</v>
      </c>
      <c r="H13" s="36">
        <v>385</v>
      </c>
      <c r="I13" s="37">
        <v>2.5</v>
      </c>
      <c r="J13" s="36">
        <v>0</v>
      </c>
      <c r="K13" s="36">
        <v>0</v>
      </c>
      <c r="L13" s="36">
        <f>H13*I13+J13</f>
        <v>962.5</v>
      </c>
      <c r="M13" s="36">
        <f>L13+K13</f>
        <v>962.5</v>
      </c>
      <c r="N13" s="36">
        <v>0</v>
      </c>
      <c r="O13" s="36">
        <v>0</v>
      </c>
      <c r="P13" s="36">
        <f>M13+N13+O13</f>
        <v>962.5</v>
      </c>
      <c r="Q13" s="38" t="s">
        <v>43</v>
      </c>
    </row>
    <row r="14" spans="1:44" ht="135" x14ac:dyDescent="0.25">
      <c r="A14" s="33" t="s">
        <v>25</v>
      </c>
      <c r="B14" s="33" t="s">
        <v>26</v>
      </c>
      <c r="C14" s="34" t="s">
        <v>22</v>
      </c>
      <c r="D14" s="34" t="s">
        <v>32</v>
      </c>
      <c r="E14" s="34" t="s">
        <v>24</v>
      </c>
      <c r="F14" s="35">
        <v>46168</v>
      </c>
      <c r="G14" s="35">
        <v>46170</v>
      </c>
      <c r="H14" s="36">
        <v>385</v>
      </c>
      <c r="I14" s="37">
        <v>2.5</v>
      </c>
      <c r="J14" s="36">
        <v>0</v>
      </c>
      <c r="K14" s="36">
        <v>0</v>
      </c>
      <c r="L14" s="36">
        <f>H14*I14+J14</f>
        <v>962.5</v>
      </c>
      <c r="M14" s="36">
        <f>L14+K14</f>
        <v>962.5</v>
      </c>
      <c r="N14" s="36">
        <v>0</v>
      </c>
      <c r="O14" s="36">
        <v>322.64</v>
      </c>
      <c r="P14" s="36">
        <f>M14+N14+O14</f>
        <v>1285.1399999999999</v>
      </c>
      <c r="Q14" s="38" t="s">
        <v>44</v>
      </c>
    </row>
    <row r="15" spans="1:44" x14ac:dyDescent="0.25">
      <c r="A15" s="41"/>
      <c r="B15" s="41"/>
      <c r="C15" s="42"/>
      <c r="D15" s="42"/>
      <c r="E15" s="42"/>
      <c r="F15" s="43"/>
      <c r="G15" s="43"/>
      <c r="H15" s="44"/>
      <c r="I15" s="45"/>
      <c r="J15" s="44"/>
      <c r="K15" s="44"/>
      <c r="L15" s="44"/>
      <c r="M15" s="44"/>
      <c r="N15" s="44"/>
      <c r="O15" s="44"/>
      <c r="P15" s="44"/>
      <c r="Q15" s="46"/>
    </row>
    <row r="16" spans="1:44" x14ac:dyDescent="0.25">
      <c r="A16" s="41"/>
      <c r="B16" s="41"/>
      <c r="C16" s="42"/>
      <c r="D16" s="42"/>
      <c r="E16" s="42"/>
      <c r="F16" s="43"/>
      <c r="G16" s="43"/>
      <c r="H16" s="44"/>
      <c r="I16" s="45"/>
      <c r="J16" s="44"/>
      <c r="K16" s="44"/>
      <c r="L16" s="44"/>
      <c r="M16" s="44"/>
      <c r="N16" s="44"/>
      <c r="O16" s="44"/>
      <c r="P16" s="44"/>
      <c r="Q16" s="46"/>
    </row>
    <row r="17" spans="1:17" x14ac:dyDescent="0.25">
      <c r="A17" s="29"/>
      <c r="B17" s="29"/>
      <c r="C17" s="29"/>
      <c r="D17" s="29"/>
      <c r="E17" s="29"/>
      <c r="F17" s="31"/>
      <c r="G17" s="31"/>
      <c r="H17" s="32"/>
      <c r="I17" s="30"/>
      <c r="J17" s="32"/>
      <c r="K17" s="32"/>
      <c r="L17" s="32"/>
      <c r="M17" s="32"/>
      <c r="N17" s="32"/>
      <c r="O17" s="32"/>
      <c r="P17" s="32"/>
      <c r="Q17" s="29"/>
    </row>
    <row r="18" spans="1:17" ht="65.099999999999994" customHeight="1" x14ac:dyDescent="0.25">
      <c r="A18" s="48"/>
      <c r="B18" s="48"/>
      <c r="C18" s="48"/>
      <c r="D18" s="48"/>
      <c r="E18" s="48"/>
      <c r="F18" s="49"/>
      <c r="G18" s="49"/>
      <c r="H18" s="50"/>
      <c r="I18" s="50"/>
      <c r="J18" s="50"/>
      <c r="K18" s="50"/>
      <c r="L18" s="50"/>
      <c r="M18" s="50"/>
      <c r="N18" s="50"/>
      <c r="O18" s="50"/>
      <c r="P18" s="50"/>
      <c r="Q18" s="48"/>
    </row>
    <row r="19" spans="1:17" x14ac:dyDescent="0.25">
      <c r="A19" s="21"/>
      <c r="B19" s="21"/>
      <c r="C19" s="22"/>
      <c r="D19" s="21"/>
      <c r="E19" s="22"/>
      <c r="F19" s="22"/>
      <c r="G19" s="22"/>
      <c r="H19" s="23"/>
      <c r="I19" s="24"/>
      <c r="J19" s="23"/>
      <c r="K19" s="23"/>
      <c r="L19" s="23"/>
      <c r="M19" s="23"/>
      <c r="N19" s="23"/>
      <c r="O19" s="23"/>
      <c r="P19" s="23"/>
      <c r="Q19" s="21"/>
    </row>
    <row r="20" spans="1:17" ht="42" customHeight="1" x14ac:dyDescent="0.25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</row>
    <row r="21" spans="1:17" x14ac:dyDescent="0.25">
      <c r="A21" s="9"/>
      <c r="B21" s="9"/>
      <c r="C21" s="10"/>
      <c r="D21" s="9"/>
      <c r="E21" s="10"/>
      <c r="F21" s="10"/>
      <c r="G21" s="10"/>
      <c r="H21" s="25"/>
      <c r="I21" s="13"/>
      <c r="J21" s="25"/>
      <c r="K21" s="25"/>
      <c r="L21" s="25"/>
      <c r="M21" s="25"/>
      <c r="N21" s="25"/>
      <c r="O21" s="25"/>
      <c r="P21" s="25"/>
      <c r="Q21" s="9"/>
    </row>
    <row r="22" spans="1:17" x14ac:dyDescent="0.25">
      <c r="A22" s="9"/>
      <c r="B22" s="9"/>
      <c r="C22" s="10"/>
      <c r="D22" s="9"/>
      <c r="E22" s="10"/>
      <c r="F22" s="10"/>
      <c r="G22" s="10"/>
      <c r="H22" s="25"/>
      <c r="I22" s="13"/>
      <c r="J22" s="25"/>
      <c r="K22" s="25"/>
      <c r="L22" s="25"/>
      <c r="M22" s="25"/>
      <c r="N22" s="25"/>
      <c r="O22" s="25"/>
      <c r="P22" s="25"/>
      <c r="Q22" s="9"/>
    </row>
    <row r="23" spans="1:17" x14ac:dyDescent="0.25">
      <c r="A23" s="9"/>
      <c r="B23" s="9"/>
      <c r="C23" s="10"/>
      <c r="D23" s="9"/>
      <c r="E23" s="10"/>
      <c r="F23" s="10"/>
      <c r="G23" s="10"/>
      <c r="H23" s="25"/>
      <c r="I23" s="13"/>
      <c r="J23" s="25"/>
      <c r="K23" s="25"/>
      <c r="L23" s="25"/>
      <c r="M23" s="25"/>
      <c r="N23" s="25"/>
      <c r="O23" s="25"/>
      <c r="P23" s="25"/>
      <c r="Q23" s="9"/>
    </row>
    <row r="24" spans="1:17" x14ac:dyDescent="0.25">
      <c r="A24" s="9"/>
      <c r="B24" s="9"/>
      <c r="C24" s="10"/>
      <c r="D24" s="9"/>
      <c r="E24" s="10"/>
      <c r="F24" s="10"/>
      <c r="G24" s="10"/>
      <c r="H24" s="25"/>
      <c r="I24" s="13"/>
      <c r="J24" s="25"/>
      <c r="K24" s="25"/>
      <c r="L24" s="25"/>
      <c r="M24" s="25"/>
      <c r="N24" s="25"/>
      <c r="O24" s="25"/>
      <c r="P24" s="25"/>
      <c r="Q24" s="9"/>
    </row>
    <row r="25" spans="1:17" x14ac:dyDescent="0.25">
      <c r="A25" s="9"/>
      <c r="B25" s="9"/>
      <c r="C25" s="10"/>
      <c r="D25" s="9"/>
      <c r="E25" s="10"/>
      <c r="F25" s="10"/>
      <c r="G25" s="10"/>
      <c r="H25" s="25"/>
      <c r="I25" s="13"/>
      <c r="J25" s="25"/>
      <c r="K25" s="25"/>
      <c r="L25" s="25"/>
      <c r="M25" s="25"/>
      <c r="N25" s="25"/>
      <c r="O25" s="25"/>
      <c r="P25" s="25"/>
      <c r="Q25" s="9"/>
    </row>
    <row r="26" spans="1:17" x14ac:dyDescent="0.25">
      <c r="A26" s="9"/>
      <c r="B26" s="9"/>
      <c r="C26" s="10"/>
      <c r="D26" s="9"/>
      <c r="E26" s="10"/>
      <c r="F26" s="10"/>
      <c r="G26" s="10"/>
      <c r="H26" s="25"/>
      <c r="I26" s="13"/>
      <c r="J26" s="25"/>
      <c r="K26" s="25"/>
      <c r="L26" s="25"/>
      <c r="M26" s="25"/>
      <c r="N26" s="25"/>
      <c r="O26" s="25"/>
      <c r="P26" s="25"/>
      <c r="Q26" s="9"/>
    </row>
    <row r="27" spans="1:17" x14ac:dyDescent="0.25">
      <c r="A27" s="9"/>
      <c r="B27" s="9"/>
      <c r="C27" s="10"/>
      <c r="D27" s="9"/>
      <c r="E27" s="10"/>
      <c r="F27" s="10"/>
      <c r="G27" s="10"/>
      <c r="H27" s="25"/>
      <c r="I27" s="13"/>
      <c r="J27" s="25"/>
      <c r="K27" s="25"/>
      <c r="L27" s="25"/>
      <c r="M27" s="25"/>
      <c r="N27" s="25"/>
      <c r="O27" s="25"/>
      <c r="P27" s="25"/>
      <c r="Q27" s="9"/>
    </row>
    <row r="28" spans="1:17" x14ac:dyDescent="0.25">
      <c r="A28" s="9"/>
      <c r="B28" s="9"/>
      <c r="C28" s="10"/>
      <c r="D28" s="9"/>
      <c r="E28" s="10"/>
      <c r="F28" s="10"/>
      <c r="G28" s="10"/>
      <c r="H28" s="25"/>
      <c r="I28" s="13"/>
      <c r="J28" s="25"/>
      <c r="K28" s="25"/>
      <c r="L28" s="25"/>
      <c r="M28" s="25"/>
      <c r="N28" s="25"/>
      <c r="O28" s="25"/>
      <c r="P28" s="25"/>
      <c r="Q28" s="9"/>
    </row>
    <row r="29" spans="1:17" x14ac:dyDescent="0.25">
      <c r="A29" s="9"/>
      <c r="B29" s="9"/>
      <c r="C29" s="10"/>
      <c r="D29" s="9"/>
      <c r="E29" s="10"/>
      <c r="F29" s="10"/>
      <c r="G29" s="10"/>
      <c r="H29" s="25"/>
      <c r="I29" s="13"/>
      <c r="J29" s="25"/>
      <c r="K29" s="25"/>
      <c r="L29" s="25"/>
      <c r="M29" s="25"/>
      <c r="N29" s="25"/>
      <c r="O29" s="25"/>
      <c r="P29" s="25"/>
      <c r="Q29" s="9"/>
    </row>
    <row r="30" spans="1:17" x14ac:dyDescent="0.25">
      <c r="A30" s="9"/>
      <c r="B30" s="9"/>
      <c r="C30" s="10"/>
      <c r="D30" s="9"/>
      <c r="E30" s="10"/>
      <c r="F30" s="10"/>
      <c r="G30" s="10"/>
      <c r="H30" s="25"/>
      <c r="I30" s="13"/>
      <c r="J30" s="25"/>
      <c r="K30" s="25"/>
      <c r="L30" s="25"/>
      <c r="M30" s="25"/>
      <c r="N30" s="25"/>
      <c r="O30" s="25"/>
      <c r="P30" s="25"/>
      <c r="Q30" s="9"/>
    </row>
    <row r="31" spans="1:17" x14ac:dyDescent="0.25">
      <c r="A31" s="9"/>
      <c r="B31" s="9"/>
      <c r="C31" s="10"/>
      <c r="D31" s="9"/>
      <c r="E31" s="10"/>
      <c r="F31" s="10"/>
      <c r="G31" s="10"/>
      <c r="H31" s="25"/>
      <c r="I31" s="13"/>
      <c r="J31" s="25"/>
      <c r="K31" s="25"/>
      <c r="L31" s="25"/>
      <c r="M31" s="25"/>
      <c r="N31" s="25"/>
      <c r="O31" s="25"/>
      <c r="P31" s="25"/>
      <c r="Q31" s="9"/>
    </row>
    <row r="32" spans="1:17" x14ac:dyDescent="0.25">
      <c r="A32" s="9"/>
      <c r="B32" s="9"/>
      <c r="C32" s="10"/>
      <c r="D32" s="9"/>
      <c r="E32" s="10"/>
      <c r="F32" s="10"/>
      <c r="G32" s="10"/>
      <c r="H32" s="25"/>
      <c r="I32" s="13"/>
      <c r="J32" s="25"/>
      <c r="K32" s="25"/>
      <c r="L32" s="25"/>
      <c r="M32" s="25"/>
      <c r="N32" s="25"/>
      <c r="O32" s="25"/>
      <c r="P32" s="25"/>
      <c r="Q32" s="9"/>
    </row>
  </sheetData>
  <mergeCells count="11">
    <mergeCell ref="A20:Q20"/>
    <mergeCell ref="A18:Q18"/>
    <mergeCell ref="A1:Q1"/>
    <mergeCell ref="N4:O4"/>
    <mergeCell ref="P4:P5"/>
    <mergeCell ref="Q4:Q5"/>
    <mergeCell ref="A3:B3"/>
    <mergeCell ref="A4:A5"/>
    <mergeCell ref="B4:B5"/>
    <mergeCell ref="C4:G4"/>
    <mergeCell ref="H4:M4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Elaine Tavares</cp:lastModifiedBy>
  <cp:lastPrinted>2026-09-25T16:48:53Z</cp:lastPrinted>
  <dcterms:modified xsi:type="dcterms:W3CDTF">2026-09-25T16:49:16Z</dcterms:modified>
</cp:coreProperties>
</file>