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5\8. AGOSTO\"/>
    </mc:Choice>
  </mc:AlternateContent>
  <xr:revisionPtr revIDLastSave="0" documentId="13_ncr:1_{8F2B7E03-F7E7-4993-A351-FA0AFA14B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4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4" l="1"/>
  <c r="O9" i="4"/>
  <c r="L9" i="4"/>
  <c r="M9" i="4" s="1"/>
  <c r="P9" i="4" s="1"/>
  <c r="L12" i="4" l="1"/>
  <c r="M12" i="4" s="1"/>
  <c r="P12" i="4" s="1"/>
  <c r="L11" i="4"/>
  <c r="M11" i="4" s="1"/>
  <c r="P11" i="4" s="1"/>
  <c r="L13" i="4"/>
  <c r="M13" i="4" s="1"/>
  <c r="L10" i="4"/>
  <c r="M10" i="4" s="1"/>
  <c r="P10" i="4" s="1"/>
  <c r="L6" i="4"/>
  <c r="M6" i="4" s="1"/>
  <c r="P6" i="4" s="1"/>
  <c r="L8" i="4"/>
  <c r="M8" i="4" s="1"/>
  <c r="P8" i="4" s="1"/>
  <c r="L7" i="4"/>
  <c r="M7" i="4" s="1"/>
  <c r="P13" i="4" l="1"/>
  <c r="P7" i="4"/>
</calcChain>
</file>

<file path=xl/sharedStrings.xml><?xml version="1.0" encoding="utf-8"?>
<sst xmlns="http://schemas.openxmlformats.org/spreadsheetml/2006/main" count="68" uniqueCount="42">
  <si>
    <t>CARGO/FUNÇÃO</t>
  </si>
  <si>
    <t>DADOS DO DESLOCAMENTO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</si>
  <si>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</si>
  <si>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</si>
  <si>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</si>
  <si>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</si>
  <si>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</si>
  <si>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</si>
  <si>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</si>
  <si>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</si>
  <si>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</si>
  <si>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</si>
  <si>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</si>
  <si>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</si>
  <si>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</si>
  <si>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</si>
  <si>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FORTALEZA/CE</t>
  </si>
  <si>
    <t>DADOS DE DIÁRIAS - PORTARIA 4/2025</t>
  </si>
  <si>
    <t>ART. 6º  PORTARIA</t>
  </si>
  <si>
    <t>VALOR GASTO COM COMBUSTÍVEL - PORTARIA 4/2025</t>
  </si>
  <si>
    <t>Colaborador CARLOS JOSÉ DE FREITAS PEREIRA</t>
  </si>
  <si>
    <t>CHEFE DO SETOR DE FISCALIZAÇÃO DO CRMV-CE</t>
  </si>
  <si>
    <t>PRESIDENTE DO CRMV-CE</t>
  </si>
  <si>
    <t>Colaborador FRANCISCO RÉGIS MUNIZ DE SOUZA</t>
  </si>
  <si>
    <t>AGENTE FISCAL DO CRMV-CE</t>
  </si>
  <si>
    <t>INSTITUCIONAL</t>
  </si>
  <si>
    <t>Colaborador Dr. FELIPE DOURADO DE ARAGÃO PINHEIRO</t>
  </si>
  <si>
    <t>COORDENADOR TÉCNICO DE FISCALIZAÇÃO DO CRMV-CE</t>
  </si>
  <si>
    <t xml:space="preserve"> </t>
  </si>
  <si>
    <t>Colaboradora Dra. FABIANA VINHAS RODRIGUES</t>
  </si>
  <si>
    <t>SUPERINTENDENTE DO CRMV-CE</t>
  </si>
  <si>
    <t>Colaborador FRANCISCO RÉGIS MUNIZ DE SOUSA</t>
  </si>
  <si>
    <t>PARACURU, PARAIPABA, TRAIRI E ITAREMA/CE</t>
  </si>
  <si>
    <t>REALIZAR FISCALIZAÇÃO EM CONFORMIDADE COM O PLANO NACIONAL DE FISCALIZAÇÃO – PNF E REALIZAR AÇÃO FISCALIZATÓRIA NO MUNICÍPIO DE ITAREMA/CE, EM ATENDIMENTO À SOLICITAÇÃO DO MINISTÉRIO PÚBLICO, CONFORME PROCESSO ELETRÔNICO N.º 0330012.00000037/2025-41.</t>
  </si>
  <si>
    <t>JUAZEIRO DO NORTE/CE</t>
  </si>
  <si>
    <t>MINISTRAR PALESTRA NO I CONGRESSO CEARENSE DE DIREITO ANIMAL, REALIZADO EM JUAZEIRO DO NORTE/CE, CONFORME PROCESSO ELETRÔNICO N.º 0330021.00000282/2025-05.</t>
  </si>
  <si>
    <t>ASSESSORAR O PRESIDENTE NO I CONGRESSO CEARENSE DE DIREITO ANIMAL E VIABILIZAR O DESLOCAMENTO ATÉ O LOCAL DO EVENTO, CONFORME PROCESSO ELETRÔNICO N.º 0330021.00000282/2025-05.</t>
  </si>
  <si>
    <t>CANINDÉ/CE</t>
  </si>
  <si>
    <t xml:space="preserve">REALIZAR FISCALIZAÇÃO IN LOCO, EM ATENDIMENTO À DENÚNCIA REGISTRADA NO PROCESSO N.º 0330023.00000249/2025-08, CONFORME PROCESSO ELETRÔNICO N.º 0330012.00000040/2025-14 </t>
  </si>
  <si>
    <t>PENTECOSTE, ITAPIPOCA, TURURU, MIRAÍMA, AMONTADA, ITAPAJÉ, URUBURETAMA,
UMIRIM E IRAUÇUBA/CE,</t>
  </si>
  <si>
    <t>REALIZAR FISCALIZAÇÃO EM CONFORMIDADE COM O PLANO NACIONAL DE FISCALIZAÇÃO – PNF, CONFORME PROCESSO ELETRÔNICO N.º 0330012.00000039/2025-23.</t>
  </si>
  <si>
    <t>Méd. Vet. Dr. DANIEL DE ARAÚJO VIANA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</si>
</sst>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 shrinkToFit="1" readingOrder="1"/>
    </xf>
    <xf numFmtId="0" fontId="8" fillId="0" borderId="0" xfId="0" applyFont="1" applyAlignment="1">
      <alignment vertical="center" shrinkToFit="1" readingOrder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14"/>
  <sheetViews>
    <sheetView showGridLines="0" tabSelected="1" view="pageLayout" topLeftCell="A7" zoomScale="70" zoomScaleNormal="100" zoomScalePageLayoutView="70" workbookViewId="0">
      <selection activeCell="O7" sqref="O7"/>
    </sheetView>
  </sheetViews>
  <sheetFormatPr defaultColWidth="0" defaultRowHeight="15"/>
  <cols>
    <col min="1" max="1" width="18.5703125" style="1" customWidth="1"/>
    <col min="2" max="2" width="19.42578125" style="1" customWidth="1"/>
    <col min="3" max="7" width="17.5703125" style="1" customWidth="1"/>
    <col min="8" max="8" width="17.5703125" style="2" customWidth="1"/>
    <col min="9" max="9" width="17.5703125" style="18" customWidth="1"/>
    <col min="10" max="16" width="17.5703125" style="2" customWidth="1"/>
    <col min="17" max="17" width="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7"/>
      <c r="B3" s="27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56.85" customHeight="1">
      <c r="A4" s="26" t="s">
        <v>28</v>
      </c>
      <c r="B4" s="26" t="s">
        <v>0</v>
      </c>
      <c r="C4" s="26" t="s">
        <v>1</v>
      </c>
      <c r="D4" s="26"/>
      <c r="E4" s="26"/>
      <c r="F4" s="26"/>
      <c r="G4" s="26"/>
      <c r="H4" s="26" t="s">
        <v>17</v>
      </c>
      <c r="I4" s="26"/>
      <c r="J4" s="26"/>
      <c r="K4" s="26"/>
      <c r="L4" s="26"/>
      <c r="M4" s="26"/>
      <c r="N4" s="25" t="s">
        <v>19</v>
      </c>
      <c r="O4" s="25"/>
      <c r="P4" s="25" t="s">
        <v>2</v>
      </c>
      <c r="Q4" s="26" t="s">
        <v>3</v>
      </c>
    </row>
    <row r="5" spans="1:44" s="9" customFormat="1" ht="56.85" customHeight="1">
      <c r="A5" s="26"/>
      <c r="B5" s="26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3" t="s">
        <v>9</v>
      </c>
      <c r="I5" s="24" t="s">
        <v>10</v>
      </c>
      <c r="J5" s="23" t="s">
        <v>11</v>
      </c>
      <c r="K5" s="23" t="s">
        <v>15</v>
      </c>
      <c r="L5" s="23" t="s">
        <v>14</v>
      </c>
      <c r="M5" s="23" t="s">
        <v>12</v>
      </c>
      <c r="N5" s="23" t="s">
        <v>18</v>
      </c>
      <c r="O5" s="23" t="s">
        <v>13</v>
      </c>
      <c r="P5" s="25"/>
      <c r="Q5" s="26"/>
    </row>
    <row r="6" spans="1:44" s="9" customFormat="1" ht="170.1" customHeight="1">
      <c r="A6" s="12" t="s">
        <v>26</v>
      </c>
      <c r="B6" s="12" t="s">
        <v>27</v>
      </c>
      <c r="C6" s="13" t="s">
        <v>16</v>
      </c>
      <c r="D6" s="13" t="s">
        <v>32</v>
      </c>
      <c r="E6" s="14" t="s">
        <v>25</v>
      </c>
      <c r="F6" s="15">
        <v>45880</v>
      </c>
      <c r="G6" s="15">
        <v>45882</v>
      </c>
      <c r="H6" s="11">
        <v>385</v>
      </c>
      <c r="I6" s="19">
        <v>2.5</v>
      </c>
      <c r="J6" s="11">
        <v>0</v>
      </c>
      <c r="K6" s="11">
        <v>0</v>
      </c>
      <c r="L6" s="11">
        <f t="shared" ref="L6:L9" si="0">H6*I6+J6</f>
        <v>962.5</v>
      </c>
      <c r="M6" s="11">
        <f t="shared" ref="M6:M9" si="1">L6+K6</f>
        <v>962.5</v>
      </c>
      <c r="N6" s="16">
        <v>0</v>
      </c>
      <c r="O6" s="17">
        <v>0</v>
      </c>
      <c r="P6" s="11">
        <f t="shared" ref="P6:P9" si="2">M6+N6+O6</f>
        <v>962.5</v>
      </c>
      <c r="Q6" s="20" t="s">
        <v>33</v>
      </c>
    </row>
    <row r="7" spans="1:44" s="9" customFormat="1" ht="170.1" customHeight="1">
      <c r="A7" s="12" t="s">
        <v>23</v>
      </c>
      <c r="B7" s="12" t="s">
        <v>24</v>
      </c>
      <c r="C7" s="13" t="s">
        <v>16</v>
      </c>
      <c r="D7" s="13" t="s">
        <v>32</v>
      </c>
      <c r="E7" s="14" t="s">
        <v>25</v>
      </c>
      <c r="F7" s="15">
        <v>45880</v>
      </c>
      <c r="G7" s="15">
        <v>45882</v>
      </c>
      <c r="H7" s="11">
        <v>385</v>
      </c>
      <c r="I7" s="19">
        <v>2.5</v>
      </c>
      <c r="J7" s="11">
        <v>0</v>
      </c>
      <c r="K7" s="11">
        <v>0</v>
      </c>
      <c r="L7" s="11">
        <f t="shared" si="0"/>
        <v>962.5</v>
      </c>
      <c r="M7" s="11">
        <f t="shared" si="1"/>
        <v>962.5</v>
      </c>
      <c r="N7" s="16">
        <v>0</v>
      </c>
      <c r="O7" s="17">
        <v>200</v>
      </c>
      <c r="P7" s="11">
        <f t="shared" si="2"/>
        <v>1162.5</v>
      </c>
      <c r="Q7" s="20" t="s">
        <v>33</v>
      </c>
    </row>
    <row r="8" spans="1:44" s="9" customFormat="1" ht="170.1" customHeight="1">
      <c r="A8" s="12" t="s">
        <v>41</v>
      </c>
      <c r="B8" s="12" t="s">
        <v>22</v>
      </c>
      <c r="C8" s="13" t="s">
        <v>16</v>
      </c>
      <c r="D8" s="13" t="s">
        <v>34</v>
      </c>
      <c r="E8" s="14" t="s">
        <v>25</v>
      </c>
      <c r="F8" s="15">
        <v>45882</v>
      </c>
      <c r="G8" s="15">
        <v>45885</v>
      </c>
      <c r="H8" s="11">
        <v>385</v>
      </c>
      <c r="I8" s="19">
        <v>3.5</v>
      </c>
      <c r="J8" s="11">
        <v>0</v>
      </c>
      <c r="K8" s="11">
        <v>0</v>
      </c>
      <c r="L8" s="11">
        <f t="shared" si="0"/>
        <v>1347.5</v>
      </c>
      <c r="M8" s="11">
        <f t="shared" si="1"/>
        <v>1347.5</v>
      </c>
      <c r="N8" s="16">
        <v>0</v>
      </c>
      <c r="O8" s="17">
        <v>0</v>
      </c>
      <c r="P8" s="11">
        <f t="shared" si="2"/>
        <v>1347.5</v>
      </c>
      <c r="Q8" s="20" t="s">
        <v>35</v>
      </c>
    </row>
    <row r="9" spans="1:44" s="10" customFormat="1" ht="170.1" customHeight="1">
      <c r="A9" s="12" t="s">
        <v>29</v>
      </c>
      <c r="B9" s="12" t="s">
        <v>30</v>
      </c>
      <c r="C9" s="13" t="s">
        <v>16</v>
      </c>
      <c r="D9" s="13" t="s">
        <v>34</v>
      </c>
      <c r="E9" s="14" t="s">
        <v>25</v>
      </c>
      <c r="F9" s="15">
        <v>45882</v>
      </c>
      <c r="G9" s="15">
        <v>45885</v>
      </c>
      <c r="H9" s="11">
        <v>385</v>
      </c>
      <c r="I9" s="19">
        <v>3.5</v>
      </c>
      <c r="J9" s="11">
        <v>0</v>
      </c>
      <c r="K9" s="11">
        <v>0</v>
      </c>
      <c r="L9" s="11">
        <f t="shared" si="0"/>
        <v>1347.5</v>
      </c>
      <c r="M9" s="11">
        <f t="shared" si="1"/>
        <v>1347.5</v>
      </c>
      <c r="N9" s="16">
        <v>0</v>
      </c>
      <c r="O9" s="17">
        <f>257.23+311.42+235.91</f>
        <v>804.56000000000006</v>
      </c>
      <c r="P9" s="11">
        <f t="shared" si="2"/>
        <v>2152.06</v>
      </c>
      <c r="Q9" s="20" t="s">
        <v>36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10" customFormat="1" ht="170.1" customHeight="1">
      <c r="A10" s="12" t="s">
        <v>26</v>
      </c>
      <c r="B10" s="12" t="s">
        <v>27</v>
      </c>
      <c r="C10" s="13" t="s">
        <v>16</v>
      </c>
      <c r="D10" s="13" t="s">
        <v>37</v>
      </c>
      <c r="E10" s="14" t="s">
        <v>25</v>
      </c>
      <c r="F10" s="15">
        <v>45889</v>
      </c>
      <c r="G10" s="15">
        <v>45889</v>
      </c>
      <c r="H10" s="11">
        <v>385</v>
      </c>
      <c r="I10" s="19">
        <v>0.5</v>
      </c>
      <c r="J10" s="11">
        <v>0</v>
      </c>
      <c r="K10" s="11">
        <v>0</v>
      </c>
      <c r="L10" s="11">
        <f t="shared" ref="L10" si="3">H10*I10+J10</f>
        <v>192.5</v>
      </c>
      <c r="M10" s="11">
        <f t="shared" ref="M10" si="4">L10+K10</f>
        <v>192.5</v>
      </c>
      <c r="N10" s="16">
        <v>0</v>
      </c>
      <c r="O10" s="17">
        <v>0</v>
      </c>
      <c r="P10" s="11">
        <f t="shared" ref="P10" si="5">M10+N10+O10</f>
        <v>192.5</v>
      </c>
      <c r="Q10" s="20" t="s">
        <v>38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s="10" customFormat="1" ht="170.1" customHeight="1">
      <c r="A11" s="12" t="s">
        <v>31</v>
      </c>
      <c r="B11" s="12" t="s">
        <v>24</v>
      </c>
      <c r="C11" s="13" t="s">
        <v>16</v>
      </c>
      <c r="D11" s="13" t="s">
        <v>37</v>
      </c>
      <c r="E11" s="14" t="s">
        <v>25</v>
      </c>
      <c r="F11" s="15">
        <v>45889</v>
      </c>
      <c r="G11" s="15">
        <v>45889</v>
      </c>
      <c r="H11" s="11">
        <v>385</v>
      </c>
      <c r="I11" s="19">
        <v>0.5</v>
      </c>
      <c r="J11" s="11">
        <v>0</v>
      </c>
      <c r="K11" s="11">
        <v>0</v>
      </c>
      <c r="L11" s="11">
        <f t="shared" ref="L11" si="6">H11*I11+J11</f>
        <v>192.5</v>
      </c>
      <c r="M11" s="11">
        <f t="shared" ref="M11" si="7">L11+K11</f>
        <v>192.5</v>
      </c>
      <c r="N11" s="16">
        <v>0</v>
      </c>
      <c r="O11" s="17">
        <v>254.86</v>
      </c>
      <c r="P11" s="11">
        <f t="shared" ref="P11" si="8">M11+N11+O11</f>
        <v>447.36</v>
      </c>
      <c r="Q11" s="20" t="s">
        <v>38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s="10" customFormat="1" ht="170.1" customHeight="1">
      <c r="A12" s="12" t="s">
        <v>26</v>
      </c>
      <c r="B12" s="12" t="s">
        <v>27</v>
      </c>
      <c r="C12" s="13" t="s">
        <v>16</v>
      </c>
      <c r="D12" s="13" t="s">
        <v>39</v>
      </c>
      <c r="E12" s="14" t="s">
        <v>25</v>
      </c>
      <c r="F12" s="15">
        <v>45894</v>
      </c>
      <c r="G12" s="15">
        <v>45898</v>
      </c>
      <c r="H12" s="11">
        <v>385</v>
      </c>
      <c r="I12" s="19">
        <v>4.5</v>
      </c>
      <c r="J12" s="11">
        <v>0</v>
      </c>
      <c r="K12" s="11">
        <v>0</v>
      </c>
      <c r="L12" s="11">
        <f t="shared" ref="L12" si="9">H12*I12+J12</f>
        <v>1732.5</v>
      </c>
      <c r="M12" s="11">
        <f t="shared" ref="M12" si="10">L12+K12</f>
        <v>1732.5</v>
      </c>
      <c r="N12" s="16">
        <v>0</v>
      </c>
      <c r="O12" s="17">
        <v>0</v>
      </c>
      <c r="P12" s="11">
        <f t="shared" ref="P12" si="11">M12+N12+O12</f>
        <v>1732.5</v>
      </c>
      <c r="Q12" s="20" t="s">
        <v>40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ht="170.1" customHeight="1">
      <c r="A13" s="12" t="s">
        <v>20</v>
      </c>
      <c r="B13" s="12" t="s">
        <v>21</v>
      </c>
      <c r="C13" s="13" t="s">
        <v>16</v>
      </c>
      <c r="D13" s="13" t="s">
        <v>39</v>
      </c>
      <c r="E13" s="14" t="s">
        <v>25</v>
      </c>
      <c r="F13" s="15">
        <v>45894</v>
      </c>
      <c r="G13" s="15">
        <v>45898</v>
      </c>
      <c r="H13" s="11">
        <v>385</v>
      </c>
      <c r="I13" s="19">
        <v>4.5</v>
      </c>
      <c r="J13" s="11">
        <v>0</v>
      </c>
      <c r="K13" s="11">
        <v>0</v>
      </c>
      <c r="L13" s="11">
        <f t="shared" ref="L13" si="12">H13*I13+J13</f>
        <v>1732.5</v>
      </c>
      <c r="M13" s="11">
        <f t="shared" ref="M13" si="13">L13+K13</f>
        <v>1732.5</v>
      </c>
      <c r="N13" s="16">
        <v>0</v>
      </c>
      <c r="O13" s="17">
        <f>200+218.12</f>
        <v>418.12</v>
      </c>
      <c r="P13" s="11">
        <f t="shared" ref="P13" si="14">M13+N13+O13</f>
        <v>2150.62</v>
      </c>
      <c r="Q13" s="20" t="s">
        <v>40</v>
      </c>
    </row>
    <row r="14" spans="1:44" ht="113.25" customHeight="1"/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46" fitToHeight="0" orientation="landscape" r:id="rId1"/>
  <headerFooter>
    <oddHeader xml:space="preserve">&amp;C&amp;"Times New Roman,Normal"CONSELHO REGIONAL DE MEDICINCA VETERINÁRIA DO ESTADO DO CEARÁ
RELATÓRIO DE VIAGENS TERRESTRE E DIÁRIAS - ANO 2025
PERÍODO DE 01/08 A 31/08/2025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2025-05-14T18:36:54Z</cp:lastPrinted>
  <dcterms:created xsi:type="dcterms:W3CDTF">2018-02-28T13:04:00Z</dcterms:created>
  <dcterms:modified xsi:type="dcterms:W3CDTF">2025-09-25T12:22:51Z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