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5\JUNHO\"/>
    </mc:Choice>
  </mc:AlternateContent>
  <xr:revisionPtr revIDLastSave="0" documentId="13_ncr:1_{31AC8544-87FE-4DE7-97DF-9466244F9D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NHO" sheetId="4" r:id="rId1"/>
  </sheets>
  <calcPr calcId="181029"/>
</workbook>
</file>

<file path=xl/calcChain.xml><?xml version="1.0" encoding="utf-8"?>
<calcChain xmlns="http://schemas.openxmlformats.org/spreadsheetml/2006/main">
  <c r="O6" i="4" l="1"/>
  <c r="O15" i="4"/>
  <c r="L13" i="4"/>
  <c r="M13" i="4" s="1"/>
  <c r="P13" i="4" s="1"/>
  <c r="L14" i="4"/>
  <c r="M14" i="4" s="1"/>
  <c r="P14" i="4" s="1"/>
  <c r="L12" i="4"/>
  <c r="M12" i="4" s="1"/>
  <c r="P12" i="4" s="1"/>
  <c r="L6" i="4"/>
  <c r="M6" i="4" s="1"/>
  <c r="P6" i="4" s="1"/>
  <c r="L8" i="4"/>
  <c r="M8" i="4" s="1"/>
  <c r="P8" i="4" s="1"/>
  <c r="L15" i="4"/>
  <c r="M15" i="4" s="1"/>
  <c r="L7" i="4"/>
  <c r="M7" i="4" s="1"/>
  <c r="L11" i="4"/>
  <c r="M11" i="4" s="1"/>
  <c r="L10" i="4"/>
  <c r="M10" i="4" s="1"/>
  <c r="L9" i="4"/>
  <c r="M9" i="4" s="1"/>
  <c r="P15" i="4" l="1"/>
  <c r="P10" i="4"/>
  <c r="P7" i="4"/>
  <c r="P11" i="4"/>
  <c r="P9" i="4"/>
</calcChain>
</file>

<file path=xl/sharedStrings.xml><?xml version="1.0" encoding="utf-8"?>
<sst xmlns="http://schemas.openxmlformats.org/spreadsheetml/2006/main" count="80" uniqueCount="47">
  <si>
    <t>CARGO/FUNÇÃO</t>
  </si>
  <si>
    <t>DADOS DO DESLOCAMENTO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</si>
  <si>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</si>
  <si>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</si>
  <si>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</si>
  <si>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</si>
  <si>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</si>
  <si>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</si>
  <si>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</si>
  <si>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</si>
  <si>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</si>
  <si>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</si>
  <si>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</si>
  <si>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</si>
  <si>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</si>
  <si>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>ADICIONAL DE DIÁRIAS - ART. 11º</t>
  </si>
  <si>
    <t>FORTALEZA/CE</t>
  </si>
  <si>
    <t>DADOS DE DIÁRIAS - PORTARIA 4/2025</t>
  </si>
  <si>
    <t>ART. 6º  PORTARIA</t>
  </si>
  <si>
    <t>VALOR GASTO COM COMBUSTÍVEL - PORTARIA 4/2025</t>
  </si>
  <si>
    <t>Colaborador CARLOS JOSÉ DE FREITAS PEREIRA</t>
  </si>
  <si>
    <t>CHEFE DO SETOR DE FISCALIZAÇÃO DO CRMV-CE</t>
  </si>
  <si>
    <t>Méd. Vet. Dr. DANIEL DE ARAÚJO VIANA</t>
  </si>
  <si>
    <t>PRESIDENTE DO CRMV-CE</t>
  </si>
  <si>
    <t>Colaborador FRANCISCO RÉGIS MUNIZ DE SOUZA</t>
  </si>
  <si>
    <t>AGENTE FISCAL DO CRMV-CE</t>
  </si>
  <si>
    <t>INSTITUCIONAL</t>
  </si>
  <si>
    <t>SOBRAL, FORQUILHA E GROAÍRAS/CE</t>
  </si>
  <si>
    <t>REALIZAR FISCALIZAÇÕES ADMINISTRATIVAS DE ACORDO COM AS DIRETRIZES ESTABELECIDAS NO PLANO NACIONAL DE FISCALIZAÇÃO – PNF, BEM COMO ATENDER ÀS DEMAIS DEMANDAS CONSTANTES NO PROCESSO ELETRÔNICO N.º 0330012.00000023/2025-70.</t>
  </si>
  <si>
    <t>SOBRAL E UMIRIM/CE</t>
  </si>
  <si>
    <t>Méd. Vet. Dra. ANA CRISTINA FARIAS MOREIRA RIBEIRO</t>
  </si>
  <si>
    <t>SECRETÁRIA-GERAL DO CRMV-CE</t>
  </si>
  <si>
    <t>PARTICIPAR COMO SECRETÁRIA E PALESTRANTE NO SEMINÁRIO DE RESPONSABILIDADE TÉCNICA PARA MÉDICOS VETERINÁRIOS E ZOOTECNISTAS, SECRETARIAR O CURSO SOBRE PRONTUÁRIO, PARTICIPAR DE REUNIÃO COM A COORDENAÇÃO DO CURSO DE ZOOTECNIA NA UVA E ACOMPANHAR O PRESIDENTE NA PALESTRA NO MUNICÍPIO DE UMIRIM/CE, CONFORME PROCESSO ELETRÔNICO N.º 0330021.00000195/2025-12.</t>
  </si>
  <si>
    <t>Colaborador Dr. FELIPE DOURADO DE ARAGÃO PINHEIRO</t>
  </si>
  <si>
    <t>COORDENADOR TÉCNICO DE FISCALIZAÇÃO DO CRMV-CE</t>
  </si>
  <si>
    <t>MINISTRAR PALESTRA NO SEMINÁRIO DE RESPONSABILIDADE TÉCNICA PARA MÉDICOS VETERINÁRIOS E ZOOTECNISTAS, PRESTAR APOIO ADMINISTRATIVO NO CURSO SOBRE PRONTUÁRIO, PARTICIPAR DE REUNIÃO COM A COORDENAÇÃO DO CURSO DE ZOOTECNIA NA UVA E VIABILIZAR O DESLOCAMENTO DA EQUIPE NO TRECHO FORTALEZA/SOBRAL/UMIRIM/FORTALEZA, CONFORME PROCESSO ELETRÔNICO N.º 0330021.00000195/2025-12.</t>
  </si>
  <si>
    <t>SOBRAL/CE</t>
  </si>
  <si>
    <t>REALIZAR FISCALIZAÇÕES TÉCNICAS DE ACORDO COM AS DIRETRIZES ESTABELECIDAS NO PLANO NACIONAL DE FISCALIZAÇÃO – PNF, BEM COMO ATENDER ÀS DEMAIS DEMANDAS CONSTANTES NO PROCESSO ELETRÔNICO N.º 0330012.00000025/2025-52.</t>
  </si>
  <si>
    <t>REALIZAR FISCALIZAÇÕES ADMINISTRATIVAS DE ACORDO COM AS DIRETRIZES ESTABELECIDAS NO PLANO NACIONAL DE FISCALIZAÇÃO – PNF, BEM COMO ATENDER ÀS DEMAIS DEMANDAS CONSTANTES NO PROCESSO ELETRÔNICO N.º 0330012.00000025/2025-52.</t>
  </si>
  <si>
    <t>Méd. Vet. DANIEL DE ARAÚJO VIANA</t>
  </si>
  <si>
    <t>Méd. Vet. CÉLIO PIRES GARCIA</t>
  </si>
  <si>
    <t>VICE-PRESIDENTE DO CRMV-CE</t>
  </si>
  <si>
    <t>PORTEIRAS E TAÚA/CE</t>
  </si>
  <si>
    <t>REPRESENTAR O CRMV-CE NO 2º LEILÃO DA FAZENDA MASAPÊ NELORE FMFC, NO MUNICÍPIO DE PORTEIRAS/CE, BEM COMO ATENDER ÀS DEMAIS DEMANDAS CONSTANTES NO PROCESSO ELETRÔNICO N.º 0330021.00000217/2025-08.</t>
  </si>
  <si>
    <t>REALIZAR O DESLOCAMENTO DA DIRETORIA DO CRMV-CE NO TRECHO FORTALEZA/PORTEIRAS/TAUÁ/FORTALEZA, EM RAZÃO DA PARTICIPAÇÃO NO 2º LEILÃO DA FAZENDA MASAPÊ NELORE FMFC, BEM COMO ATENDER ÀS DEMAIS DEMANDAS CONSTANTES NO PROCESSO ELETRÔNICO N.º 0330021.00000217/2025-08.</t>
  </si>
  <si>
    <t>MINISTRAR PALESTRAS NO SEMINÁRIO DE RESPONSABILIDADE TÉCNICA PARA MÉDICOS VETERINÁRIOS E ZOOTECNISTAS, NO CURSO SOBRE PRONTUÁRIO, NO EVENTO REALIZADO NA UNIVERSIDADE VALE DO ACARAÚ E NA UNINTA, EM SOBRAL/CE, BEM COMO PARTICIPAR DE REUNIÃO COM A COORDENAÇÃO DO CURSO DE ZOOTECNIA E MINISTRAR PALESTRA NO MUNICÍPIO DE UMIRIM/CE, CONFORME PROCESSO ELETRÔNICO N.º 0330021.00000195/2025-12.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</si>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</sst>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8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2" fontId="2" fillId="0" borderId="0" xfId="0" applyNumberFormat="1" applyFont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 shrinkToFit="1" readingOrder="1"/>
    </xf>
    <xf numFmtId="0" fontId="8" fillId="0" borderId="0" xfId="0" applyFont="1" applyAlignment="1">
      <alignment vertical="center" shrinkToFit="1" readingOrder="1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16"/>
  <sheetViews>
    <sheetView showGridLines="0" tabSelected="1" view="pageLayout" topLeftCell="B3" zoomScale="78" zoomScaleNormal="100" zoomScalePageLayoutView="78" workbookViewId="0">
      <selection activeCell="Q15" sqref="Q15"/>
    </sheetView>
  </sheetViews>
  <sheetFormatPr defaultColWidth="0" defaultRowHeight="15"/>
  <cols>
    <col min="1" max="1" width="18.5703125" style="1" customWidth="1"/>
    <col min="2" max="2" width="19.42578125" style="1" customWidth="1"/>
    <col min="3" max="7" width="17.5703125" style="1" customWidth="1"/>
    <col min="8" max="8" width="17.5703125" style="2" customWidth="1"/>
    <col min="9" max="9" width="17.5703125" style="18" customWidth="1"/>
    <col min="10" max="16" width="17.5703125" style="2" customWidth="1"/>
    <col min="17" max="17" width="25" style="3" customWidth="1"/>
    <col min="18" max="16375" width="9.140625" customWidth="1"/>
    <col min="16376" max="16376" width="4.7109375" customWidth="1"/>
    <col min="16377" max="16377" width="2.7109375" customWidth="1"/>
    <col min="16378" max="16378" width="3.140625" customWidth="1"/>
    <col min="16379" max="16379" width="2" customWidth="1"/>
    <col min="16380" max="16380" width="3.28515625" customWidth="1"/>
    <col min="16381" max="16381" width="3.42578125" customWidth="1"/>
    <col min="16382" max="16382" width="3" customWidth="1"/>
    <col min="16383" max="16384" width="2.42578125" customWidth="1"/>
  </cols>
  <sheetData>
    <row r="2" spans="1:44" s="4" customFormat="1" ht="18.600000000000001" customHeight="1">
      <c r="A2" s="5"/>
      <c r="B2" s="5"/>
      <c r="C2" s="1"/>
      <c r="D2" s="5"/>
      <c r="E2" s="1"/>
      <c r="F2" s="6"/>
      <c r="G2" s="6"/>
      <c r="H2" s="7"/>
      <c r="I2" s="18"/>
      <c r="J2" s="7"/>
      <c r="K2" s="7"/>
      <c r="L2" s="7"/>
      <c r="M2" s="7"/>
      <c r="N2" s="7"/>
      <c r="O2" s="8"/>
      <c r="P2" s="7"/>
      <c r="Q2" s="3"/>
    </row>
    <row r="3" spans="1:44" s="10" customFormat="1" ht="21" customHeight="1">
      <c r="A3" s="27"/>
      <c r="B3" s="27"/>
      <c r="C3" s="1"/>
      <c r="D3" s="5"/>
      <c r="E3" s="1"/>
      <c r="F3" s="6"/>
      <c r="G3" s="6"/>
      <c r="H3" s="7"/>
      <c r="I3" s="18"/>
      <c r="J3" s="7"/>
      <c r="K3" s="7"/>
      <c r="L3" s="7"/>
      <c r="M3" s="7"/>
      <c r="N3" s="7"/>
      <c r="O3" s="8"/>
      <c r="P3" s="7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9" customFormat="1" ht="56.85" customHeight="1">
      <c r="A4" s="26" t="s">
        <v>46</v>
      </c>
      <c r="B4" s="26" t="s">
        <v>0</v>
      </c>
      <c r="C4" s="26" t="s">
        <v>1</v>
      </c>
      <c r="D4" s="26"/>
      <c r="E4" s="26"/>
      <c r="F4" s="26"/>
      <c r="G4" s="26"/>
      <c r="H4" s="26" t="s">
        <v>17</v>
      </c>
      <c r="I4" s="26"/>
      <c r="J4" s="26"/>
      <c r="K4" s="26"/>
      <c r="L4" s="26"/>
      <c r="M4" s="26"/>
      <c r="N4" s="25" t="s">
        <v>19</v>
      </c>
      <c r="O4" s="25"/>
      <c r="P4" s="25" t="s">
        <v>2</v>
      </c>
      <c r="Q4" s="26" t="s">
        <v>3</v>
      </c>
    </row>
    <row r="5" spans="1:44" s="9" customFormat="1" ht="56.85" customHeight="1">
      <c r="A5" s="26"/>
      <c r="B5" s="26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3" t="s">
        <v>9</v>
      </c>
      <c r="I5" s="24" t="s">
        <v>10</v>
      </c>
      <c r="J5" s="23" t="s">
        <v>11</v>
      </c>
      <c r="K5" s="23" t="s">
        <v>15</v>
      </c>
      <c r="L5" s="23" t="s">
        <v>14</v>
      </c>
      <c r="M5" s="23" t="s">
        <v>12</v>
      </c>
      <c r="N5" s="23" t="s">
        <v>18</v>
      </c>
      <c r="O5" s="23" t="s">
        <v>13</v>
      </c>
      <c r="P5" s="25"/>
      <c r="Q5" s="26"/>
    </row>
    <row r="6" spans="1:44" s="9" customFormat="1" ht="127.5" customHeight="1">
      <c r="A6" s="12" t="s">
        <v>20</v>
      </c>
      <c r="B6" s="12" t="s">
        <v>21</v>
      </c>
      <c r="C6" s="13" t="s">
        <v>16</v>
      </c>
      <c r="D6" s="13" t="s">
        <v>27</v>
      </c>
      <c r="E6" s="14" t="s">
        <v>26</v>
      </c>
      <c r="F6" s="15">
        <v>45817</v>
      </c>
      <c r="G6" s="15">
        <v>45821</v>
      </c>
      <c r="H6" s="11">
        <v>385</v>
      </c>
      <c r="I6" s="19">
        <v>4.5</v>
      </c>
      <c r="J6" s="11">
        <v>0</v>
      </c>
      <c r="K6" s="11">
        <v>0</v>
      </c>
      <c r="L6" s="11">
        <f t="shared" ref="L6" si="0">H6*I6+J6</f>
        <v>1732.5</v>
      </c>
      <c r="M6" s="11">
        <f t="shared" ref="M6" si="1">L6+K6</f>
        <v>1732.5</v>
      </c>
      <c r="N6" s="16">
        <v>0</v>
      </c>
      <c r="O6" s="17">
        <f>162.58+267.42</f>
        <v>430</v>
      </c>
      <c r="P6" s="11">
        <f t="shared" ref="P6" si="2">M6+N6+O6</f>
        <v>2162.5</v>
      </c>
      <c r="Q6" s="20" t="s">
        <v>28</v>
      </c>
    </row>
    <row r="7" spans="1:44" s="9" customFormat="1" ht="127.5" customHeight="1">
      <c r="A7" s="12" t="s">
        <v>24</v>
      </c>
      <c r="B7" s="12" t="s">
        <v>25</v>
      </c>
      <c r="C7" s="13" t="s">
        <v>16</v>
      </c>
      <c r="D7" s="13" t="s">
        <v>27</v>
      </c>
      <c r="E7" s="14" t="s">
        <v>26</v>
      </c>
      <c r="F7" s="15">
        <v>45817</v>
      </c>
      <c r="G7" s="15">
        <v>45821</v>
      </c>
      <c r="H7" s="11">
        <v>385</v>
      </c>
      <c r="I7" s="19">
        <v>4.5</v>
      </c>
      <c r="J7" s="11">
        <v>0</v>
      </c>
      <c r="K7" s="11">
        <v>0</v>
      </c>
      <c r="L7" s="11">
        <f t="shared" ref="L7:L8" si="3">H7*I7+J7</f>
        <v>1732.5</v>
      </c>
      <c r="M7" s="11">
        <f t="shared" ref="M7:M8" si="4">L7+K7</f>
        <v>1732.5</v>
      </c>
      <c r="N7" s="16">
        <v>0</v>
      </c>
      <c r="O7" s="17">
        <v>0</v>
      </c>
      <c r="P7" s="11">
        <f t="shared" ref="P7:P8" si="5">M7+N7+O7</f>
        <v>1732.5</v>
      </c>
      <c r="Q7" s="20" t="s">
        <v>28</v>
      </c>
    </row>
    <row r="8" spans="1:44" s="9" customFormat="1" ht="208.5" customHeight="1">
      <c r="A8" s="12" t="s">
        <v>22</v>
      </c>
      <c r="B8" s="12" t="s">
        <v>23</v>
      </c>
      <c r="C8" s="13" t="s">
        <v>16</v>
      </c>
      <c r="D8" s="13" t="s">
        <v>29</v>
      </c>
      <c r="E8" s="14" t="s">
        <v>26</v>
      </c>
      <c r="F8" s="15">
        <v>45819</v>
      </c>
      <c r="G8" s="15">
        <v>45821</v>
      </c>
      <c r="H8" s="11">
        <v>385</v>
      </c>
      <c r="I8" s="19">
        <v>2.5</v>
      </c>
      <c r="J8" s="11">
        <v>0</v>
      </c>
      <c r="K8" s="11">
        <v>0</v>
      </c>
      <c r="L8" s="11">
        <f t="shared" si="3"/>
        <v>962.5</v>
      </c>
      <c r="M8" s="11">
        <f t="shared" si="4"/>
        <v>962.5</v>
      </c>
      <c r="N8" s="16">
        <v>0</v>
      </c>
      <c r="O8" s="17">
        <v>0</v>
      </c>
      <c r="P8" s="11">
        <f t="shared" si="5"/>
        <v>962.5</v>
      </c>
      <c r="Q8" s="20" t="s">
        <v>45</v>
      </c>
    </row>
    <row r="9" spans="1:44" s="10" customFormat="1" ht="227.25" customHeight="1">
      <c r="A9" s="12" t="s">
        <v>30</v>
      </c>
      <c r="B9" s="12" t="s">
        <v>31</v>
      </c>
      <c r="C9" s="13" t="s">
        <v>16</v>
      </c>
      <c r="D9" s="13" t="s">
        <v>29</v>
      </c>
      <c r="E9" s="14" t="s">
        <v>26</v>
      </c>
      <c r="F9" s="15">
        <v>45819</v>
      </c>
      <c r="G9" s="15">
        <v>45821</v>
      </c>
      <c r="H9" s="11">
        <v>385</v>
      </c>
      <c r="I9" s="19">
        <v>2.5</v>
      </c>
      <c r="J9" s="11">
        <v>0</v>
      </c>
      <c r="K9" s="11">
        <v>0</v>
      </c>
      <c r="L9" s="11">
        <f t="shared" ref="L9" si="6">H9*I9+J9</f>
        <v>962.5</v>
      </c>
      <c r="M9" s="11">
        <f t="shared" ref="M9" si="7">L9+K9</f>
        <v>962.5</v>
      </c>
      <c r="N9" s="16">
        <v>0</v>
      </c>
      <c r="O9" s="17">
        <v>0</v>
      </c>
      <c r="P9" s="11">
        <f t="shared" ref="P9" si="8">M9+N9+O9</f>
        <v>962.5</v>
      </c>
      <c r="Q9" s="20" t="s">
        <v>32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 s="10" customFormat="1" ht="227.25" customHeight="1">
      <c r="A10" s="12" t="s">
        <v>33</v>
      </c>
      <c r="B10" s="12" t="s">
        <v>34</v>
      </c>
      <c r="C10" s="13" t="s">
        <v>16</v>
      </c>
      <c r="D10" s="13" t="s">
        <v>29</v>
      </c>
      <c r="E10" s="14" t="s">
        <v>26</v>
      </c>
      <c r="F10" s="15">
        <v>45819</v>
      </c>
      <c r="G10" s="15">
        <v>45821</v>
      </c>
      <c r="H10" s="11">
        <v>385</v>
      </c>
      <c r="I10" s="19">
        <v>2.5</v>
      </c>
      <c r="J10" s="11">
        <v>0</v>
      </c>
      <c r="K10" s="11">
        <v>0</v>
      </c>
      <c r="L10" s="11">
        <f t="shared" ref="L10:L14" si="9">H10*I10+J10</f>
        <v>962.5</v>
      </c>
      <c r="M10" s="11">
        <f t="shared" ref="M10" si="10">L10+K10</f>
        <v>962.5</v>
      </c>
      <c r="N10" s="16">
        <v>0</v>
      </c>
      <c r="O10" s="17">
        <v>187.77</v>
      </c>
      <c r="P10" s="11">
        <f t="shared" ref="P10:P14" si="11">M10+N10+O10</f>
        <v>1150.27</v>
      </c>
      <c r="Q10" s="20" t="s">
        <v>35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 s="10" customFormat="1" ht="127.5" customHeight="1">
      <c r="A11" s="12" t="s">
        <v>33</v>
      </c>
      <c r="B11" s="12" t="s">
        <v>34</v>
      </c>
      <c r="C11" s="13" t="s">
        <v>16</v>
      </c>
      <c r="D11" s="13" t="s">
        <v>36</v>
      </c>
      <c r="E11" s="14" t="s">
        <v>26</v>
      </c>
      <c r="F11" s="15">
        <v>45831</v>
      </c>
      <c r="G11" s="15">
        <v>45835</v>
      </c>
      <c r="H11" s="11">
        <v>385</v>
      </c>
      <c r="I11" s="19">
        <v>4.5</v>
      </c>
      <c r="J11" s="11">
        <v>0</v>
      </c>
      <c r="K11" s="11">
        <v>0</v>
      </c>
      <c r="L11" s="11">
        <f t="shared" si="9"/>
        <v>1732.5</v>
      </c>
      <c r="M11" s="11">
        <f>L11+K11</f>
        <v>1732.5</v>
      </c>
      <c r="N11" s="16">
        <v>0</v>
      </c>
      <c r="O11" s="17">
        <v>0</v>
      </c>
      <c r="P11" s="11">
        <f t="shared" si="11"/>
        <v>1732.5</v>
      </c>
      <c r="Q11" s="20" t="s">
        <v>37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 s="10" customFormat="1" ht="127.5" customHeight="1">
      <c r="A12" s="12" t="s">
        <v>24</v>
      </c>
      <c r="B12" s="12" t="s">
        <v>25</v>
      </c>
      <c r="C12" s="13" t="s">
        <v>16</v>
      </c>
      <c r="D12" s="13" t="s">
        <v>36</v>
      </c>
      <c r="E12" s="14" t="s">
        <v>26</v>
      </c>
      <c r="F12" s="15">
        <v>45831</v>
      </c>
      <c r="G12" s="15">
        <v>45835</v>
      </c>
      <c r="H12" s="11">
        <v>385</v>
      </c>
      <c r="I12" s="19">
        <v>4.5</v>
      </c>
      <c r="J12" s="11">
        <v>0</v>
      </c>
      <c r="K12" s="11">
        <v>0</v>
      </c>
      <c r="L12" s="11">
        <f t="shared" si="9"/>
        <v>1732.5</v>
      </c>
      <c r="M12" s="11">
        <f t="shared" ref="M12:M14" si="12">L12+K12</f>
        <v>1732.5</v>
      </c>
      <c r="N12" s="16">
        <v>0</v>
      </c>
      <c r="O12" s="17">
        <v>220.01</v>
      </c>
      <c r="P12" s="11">
        <f t="shared" si="11"/>
        <v>1952.51</v>
      </c>
      <c r="Q12" s="20" t="s">
        <v>38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 s="10" customFormat="1" ht="127.5" customHeight="1">
      <c r="A13" s="12" t="s">
        <v>39</v>
      </c>
      <c r="B13" s="12" t="s">
        <v>23</v>
      </c>
      <c r="C13" s="13" t="s">
        <v>16</v>
      </c>
      <c r="D13" s="13" t="s">
        <v>42</v>
      </c>
      <c r="E13" s="14" t="s">
        <v>26</v>
      </c>
      <c r="F13" s="15">
        <v>45835</v>
      </c>
      <c r="G13" s="15">
        <v>45837</v>
      </c>
      <c r="H13" s="11">
        <v>385</v>
      </c>
      <c r="I13" s="19">
        <v>2.5</v>
      </c>
      <c r="J13" s="11">
        <v>0</v>
      </c>
      <c r="K13" s="11">
        <v>0</v>
      </c>
      <c r="L13" s="11">
        <f t="shared" si="9"/>
        <v>962.5</v>
      </c>
      <c r="M13" s="11">
        <f t="shared" si="12"/>
        <v>962.5</v>
      </c>
      <c r="N13" s="16">
        <v>0</v>
      </c>
      <c r="O13" s="17">
        <v>0</v>
      </c>
      <c r="P13" s="11">
        <f t="shared" si="11"/>
        <v>962.5</v>
      </c>
      <c r="Q13" s="20" t="s">
        <v>43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 s="10" customFormat="1" ht="127.5" customHeight="1">
      <c r="A14" s="12" t="s">
        <v>40</v>
      </c>
      <c r="B14" s="12" t="s">
        <v>41</v>
      </c>
      <c r="C14" s="13" t="s">
        <v>16</v>
      </c>
      <c r="D14" s="13" t="s">
        <v>42</v>
      </c>
      <c r="E14" s="14" t="s">
        <v>26</v>
      </c>
      <c r="F14" s="15">
        <v>45835</v>
      </c>
      <c r="G14" s="15">
        <v>45837</v>
      </c>
      <c r="H14" s="11">
        <v>385</v>
      </c>
      <c r="I14" s="19">
        <v>2.5</v>
      </c>
      <c r="J14" s="11">
        <v>0</v>
      </c>
      <c r="K14" s="11">
        <v>0</v>
      </c>
      <c r="L14" s="11">
        <f t="shared" si="9"/>
        <v>962.5</v>
      </c>
      <c r="M14" s="11">
        <f t="shared" si="12"/>
        <v>962.5</v>
      </c>
      <c r="N14" s="16">
        <v>0</v>
      </c>
      <c r="O14" s="17">
        <v>0</v>
      </c>
      <c r="P14" s="11">
        <f t="shared" si="11"/>
        <v>962.5</v>
      </c>
      <c r="Q14" s="20" t="s">
        <v>43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 ht="151.5" customHeight="1">
      <c r="A15" s="12" t="s">
        <v>20</v>
      </c>
      <c r="B15" s="12" t="s">
        <v>21</v>
      </c>
      <c r="C15" s="13" t="s">
        <v>16</v>
      </c>
      <c r="D15" s="13" t="s">
        <v>42</v>
      </c>
      <c r="E15" s="14" t="s">
        <v>26</v>
      </c>
      <c r="F15" s="15">
        <v>45835</v>
      </c>
      <c r="G15" s="15">
        <v>45837</v>
      </c>
      <c r="H15" s="11">
        <v>385</v>
      </c>
      <c r="I15" s="19">
        <v>2.5</v>
      </c>
      <c r="J15" s="11">
        <v>0</v>
      </c>
      <c r="K15" s="11">
        <v>0</v>
      </c>
      <c r="L15" s="11">
        <f t="shared" ref="L15" si="13">H15*I15+J15</f>
        <v>962.5</v>
      </c>
      <c r="M15" s="11">
        <f t="shared" ref="M15" si="14">L15+K15</f>
        <v>962.5</v>
      </c>
      <c r="N15" s="16">
        <v>0</v>
      </c>
      <c r="O15" s="17">
        <f>111.42+202.56+200</f>
        <v>513.98</v>
      </c>
      <c r="P15" s="11">
        <f t="shared" ref="P15" si="15">M15+N15+O15</f>
        <v>1476.48</v>
      </c>
      <c r="Q15" s="20" t="s">
        <v>44</v>
      </c>
    </row>
    <row r="16" spans="1:44" ht="113.25" customHeight="1"/>
  </sheetData>
  <mergeCells count="8">
    <mergeCell ref="N4:O4"/>
    <mergeCell ref="P4:P5"/>
    <mergeCell ref="Q4:Q5"/>
    <mergeCell ref="A3:B3"/>
    <mergeCell ref="A4:A5"/>
    <mergeCell ref="B4:B5"/>
    <mergeCell ref="C4:G4"/>
    <mergeCell ref="H4:M4"/>
  </mergeCells>
  <pageMargins left="0.25" right="0.25" top="0.75" bottom="0.75" header="0.3" footer="0.3"/>
  <pageSetup paperSize="9" scale="46" fitToHeight="0" orientation="landscape" r:id="rId1"/>
  <headerFooter>
    <oddHeader xml:space="preserve">&amp;C&amp;"Times New Roman,Normal"CONSELHO REGIONAL DE MEDICINCA VETERINÁRIA DO ESTADO DO CEARÁ
RELATÓRIO DE VIAGENS TERRESTRE E DIÁRIAS - ANO 2025
PERÍODO DE 01/06 A 30/06/2025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2025-05-14T18:36:54Z</cp:lastPrinted>
  <dcterms:created xsi:type="dcterms:W3CDTF">2018-02-28T13:04:00Z</dcterms:created>
  <dcterms:modified xsi:type="dcterms:W3CDTF">2025-08-08T13:11:12Z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